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\Desktop\"/>
    </mc:Choice>
  </mc:AlternateContent>
  <bookViews>
    <workbookView xWindow="120" yWindow="135" windowWidth="18960" windowHeight="11835"/>
  </bookViews>
  <sheets>
    <sheet name="Sheet1" sheetId="1" r:id="rId1"/>
    <sheet name="Sheet2" sheetId="2" r:id="rId2"/>
    <sheet name="Sheet3" sheetId="3" r:id="rId3"/>
  </sheets>
  <definedNames>
    <definedName name="Antet_Raport" comment="tip=a;">Sheet1!$A$1:$C$54</definedName>
  </definedNames>
  <calcPr calcId="152511"/>
</workbook>
</file>

<file path=xl/calcChain.xml><?xml version="1.0" encoding="utf-8"?>
<calcChain xmlns="http://schemas.openxmlformats.org/spreadsheetml/2006/main">
  <c r="C41" i="1" l="1"/>
  <c r="C40" i="1"/>
  <c r="C39" i="1"/>
  <c r="C25" i="1"/>
  <c r="C36" i="1" s="1"/>
  <c r="C16" i="1"/>
  <c r="C42" i="1" s="1"/>
  <c r="C35" i="1" l="1"/>
  <c r="C43" i="1"/>
  <c r="C46" i="1" s="1"/>
  <c r="C34" i="1"/>
  <c r="C45" i="1" l="1"/>
  <c r="C44" i="1"/>
</calcChain>
</file>

<file path=xl/sharedStrings.xml><?xml version="1.0" encoding="utf-8"?>
<sst xmlns="http://schemas.openxmlformats.org/spreadsheetml/2006/main" count="88" uniqueCount="86">
  <si>
    <t>-lei-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</si>
  <si>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</si>
  <si>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</si>
  <si>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</si>
  <si>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</si>
  <si>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</si>
  <si>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</si>
  <si>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</si>
  <si>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</si>
  <si>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</si>
  <si>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</si>
  <si>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</si>
  <si>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</si>
  <si>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</si>
  <si>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</si>
  <si>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</si>
  <si>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</si>
  <si>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</si>
  <si>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</si>
  <si>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</si>
  <si>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</si>
  <si>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</si>
  <si>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</si>
  <si>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</si>
  <si>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</si>
  <si>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</si>
  <si>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SITUATIA VENITURILOR SI CHELTUIELILOR</t>
  </si>
  <si>
    <t>Denumirea Indicatorului</t>
  </si>
  <si>
    <t>Nr. Rd.</t>
  </si>
  <si>
    <t>Exercitiul financiar curent</t>
  </si>
  <si>
    <t>A</t>
  </si>
  <si>
    <t>B</t>
  </si>
  <si>
    <t>1</t>
  </si>
  <si>
    <t>19.1</t>
  </si>
  <si>
    <t>19.2</t>
  </si>
  <si>
    <t>22.1</t>
  </si>
  <si>
    <t>22.2</t>
  </si>
  <si>
    <t>- pierdere (24-23)</t>
  </si>
  <si>
    <t xml:space="preserve">1. Venituri din imobilizări financiare (ct.761) </t>
  </si>
  <si>
    <t>6. Alte venituri financiare, inclusiv din diferenţe de curs valutar (ct.765, 767, 768)</t>
  </si>
  <si>
    <t>7. Venituri din comisioane (ct.704)</t>
  </si>
  <si>
    <t>8. Alte venituri din activitatea curentă (754, 758)</t>
  </si>
  <si>
    <t>VENITURI DIN ACTIVITATEA CURENTĂ – TOTAL (rd. 02 la 09)</t>
  </si>
  <si>
    <t>2. Venituri din investiţii financiare pe termen scurt (ct.762)</t>
  </si>
  <si>
    <t>3. Venituri din creanţe imobilizate (ct.763)</t>
  </si>
  <si>
    <t xml:space="preserve">4. Venituri din investiţii financiare cedate (ct.764)  </t>
  </si>
  <si>
    <t>5. Venituri din dobânzi (ct.766)</t>
  </si>
  <si>
    <t>CHELTUIELI DIN ACTIVITATEA CURENTĂ –TOTAL (rd.11 la 18)</t>
  </si>
  <si>
    <t>9. Cheltuieli privind investiţiile financiare cedate (ct. 664)</t>
  </si>
  <si>
    <t>10. Cheltuieli privind dobânzile (ct. 666)</t>
  </si>
  <si>
    <t>11. Alte cheltuieli financiare, inclusiv din diferenţe de curs valutar (ct. 665, 667, 668)</t>
  </si>
  <si>
    <t>12. Cheltuieli privind comisioanele, onorariile şi cotizaţiile (ct. 622)</t>
  </si>
  <si>
    <t>13. Cheltuieli cu serviciile bancare şi asimilate (ct. 627)</t>
  </si>
  <si>
    <t>14. Cheltuieli privind alte servicii executate de terţi (ct. 623, 628)</t>
  </si>
  <si>
    <t>16. Alte cheltuieli din activitatea curentă  (ct. 654, 658)</t>
  </si>
  <si>
    <t xml:space="preserve">15. Cheltuieli cu taxe şi vărsăminte asimilate (ct. 635) </t>
  </si>
  <si>
    <t>C. REZULTAT DIN ACTIVITATEA CURENTĂ</t>
  </si>
  <si>
    <t>-profit (rd.01-10)</t>
  </si>
  <si>
    <t>-pierdere (rd.10-01)</t>
  </si>
  <si>
    <t xml:space="preserve">17. VENITURI DIN ACTIVITATEA EXTRAORDINARĂ (ct. 771) </t>
  </si>
  <si>
    <t>18. CHELTUIELI DIN ACTIVITATEA EXTRAORDINARĂ (ct. 671)</t>
  </si>
  <si>
    <t>D. REZULTAT DIN ACTIVITATEA EXTRAORDINARĂ</t>
  </si>
  <si>
    <t>19. TOTAL VENITURI (rd.01+20)</t>
  </si>
  <si>
    <t>20. TOTAL CHELTUIELI (rd.10+21)</t>
  </si>
  <si>
    <t>E. REZULTATUL EXERCIŢIULUI</t>
  </si>
  <si>
    <t>- profit (rd.23-24)</t>
  </si>
  <si>
    <t>- profit (rd.20-21)</t>
  </si>
  <si>
    <t>- pierdere (rd.21-20)</t>
  </si>
  <si>
    <t>DIRECTOR GENERAL,</t>
  </si>
  <si>
    <t>INTOCMIT,</t>
  </si>
  <si>
    <t>Numele si prenumele</t>
  </si>
  <si>
    <t>Semnatura</t>
  </si>
  <si>
    <t>26</t>
  </si>
  <si>
    <t>27</t>
  </si>
  <si>
    <t>S.A.I Broker S.A.</t>
  </si>
  <si>
    <t>CUI 30706475</t>
  </si>
  <si>
    <t>REG. COM. PJR05SAIR/29.01.2013</t>
  </si>
  <si>
    <t>CLUJ NAPOCA, STR. MOTILOR NR. 119, ET.4</t>
  </si>
  <si>
    <t>TEL: 0364260755</t>
  </si>
  <si>
    <t>la data de: 31.12.2013</t>
  </si>
  <si>
    <t>DIRECTOR ECONOMIC</t>
  </si>
  <si>
    <t>DANCIU ADRIAN</t>
  </si>
  <si>
    <t>BATHORY ECATERINA-ANGELA</t>
  </si>
  <si>
    <t>Stampila :</t>
  </si>
  <si>
    <t>COD CAEN : 6630</t>
  </si>
  <si>
    <t xml:space="preserve"> FOND INCHIS DE INVESTITII BET-FI INDEX INVEST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</si>
</sst>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0" xfId="0" applyFont="1"/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4" fillId="0" borderId="0" xfId="0" applyFont="1" applyAlignment="1"/>
    <xf numFmtId="49" fontId="2" fillId="0" borderId="0" xfId="0" applyNumberFormat="1" applyFont="1" applyAlignment="1">
      <alignment horizontal="center" vertical="top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/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/>
    <xf numFmtId="0" fontId="4" fillId="0" borderId="0" xfId="0" applyFont="1"/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vertical="top"/>
    </xf>
    <xf numFmtId="49" fontId="7" fillId="0" borderId="5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wrapText="1"/>
    </xf>
    <xf numFmtId="49" fontId="7" fillId="0" borderId="0" xfId="0" applyNumberFormat="1" applyFont="1" applyBorder="1" applyAlignment="1"/>
    <xf numFmtId="0" fontId="7" fillId="0" borderId="0" xfId="0" applyFont="1" applyBorder="1"/>
    <xf numFmtId="49" fontId="9" fillId="0" borderId="0" xfId="0" applyNumberFormat="1" applyFont="1" applyAlignment="1"/>
    <xf numFmtId="0" fontId="7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6" xfId="0" applyFont="1" applyBorder="1"/>
    <xf numFmtId="49" fontId="7" fillId="0" borderId="1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0" fontId="11" fillId="0" borderId="0" xfId="0" applyFont="1" applyAlignment="1">
      <alignment wrapText="1"/>
    </xf>
    <xf numFmtId="3" fontId="10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topLeftCell="A24" workbookViewId="0">
      <selection activeCell="E13" sqref="E13"/>
    </sheetView>
  </sheetViews>
  <sheetFormatPr defaultRowHeight="15" x14ac:dyDescent="0.25"/>
  <cols>
    <col min="1" max="1" width="61.28515625" style="14" customWidth="1"/>
    <col min="2" max="2" width="5.42578125" style="15" customWidth="1"/>
    <col min="3" max="3" width="18.140625" style="16" customWidth="1"/>
    <col min="4" max="16384" width="9.140625" style="16"/>
  </cols>
  <sheetData>
    <row r="1" spans="1:4" s="4" customFormat="1" ht="15" customHeight="1" x14ac:dyDescent="0.25">
      <c r="A1" s="1"/>
      <c r="B1" s="2"/>
      <c r="C1" s="3"/>
    </row>
    <row r="2" spans="1:4" s="4" customFormat="1" ht="15" customHeight="1" x14ac:dyDescent="0.2">
      <c r="A2" s="24" t="s">
        <v>74</v>
      </c>
      <c r="B2" s="18"/>
      <c r="C2" s="25"/>
    </row>
    <row r="3" spans="1:4" s="4" customFormat="1" ht="12" customHeight="1" x14ac:dyDescent="0.2">
      <c r="A3" s="24" t="s">
        <v>75</v>
      </c>
      <c r="B3" s="18"/>
      <c r="C3" s="25"/>
    </row>
    <row r="4" spans="1:4" s="4" customFormat="1" ht="12" customHeight="1" x14ac:dyDescent="0.2">
      <c r="A4" s="24" t="s">
        <v>76</v>
      </c>
      <c r="B4" s="18"/>
      <c r="C4" s="25"/>
    </row>
    <row r="5" spans="1:4" s="4" customFormat="1" ht="12" customHeight="1" x14ac:dyDescent="0.2">
      <c r="A5" s="24" t="s">
        <v>84</v>
      </c>
      <c r="B5" s="18"/>
      <c r="C5" s="25"/>
    </row>
    <row r="6" spans="1:4" s="4" customFormat="1" ht="12" customHeight="1" x14ac:dyDescent="0.2">
      <c r="A6" s="24" t="s">
        <v>77</v>
      </c>
      <c r="B6" s="18"/>
      <c r="C6" s="25"/>
    </row>
    <row r="7" spans="1:4" s="4" customFormat="1" ht="12" customHeight="1" x14ac:dyDescent="0.2">
      <c r="A7" s="24" t="s">
        <v>78</v>
      </c>
      <c r="B7" s="18"/>
      <c r="C7" s="25"/>
    </row>
    <row r="8" spans="1:4" s="4" customFormat="1" ht="12" customHeight="1" x14ac:dyDescent="0.2">
      <c r="A8" s="17"/>
      <c r="B8" s="18"/>
      <c r="C8" s="25"/>
    </row>
    <row r="9" spans="1:4" s="4" customFormat="1" ht="12" customHeight="1" x14ac:dyDescent="0.25">
      <c r="A9" s="1" t="s">
        <v>85</v>
      </c>
      <c r="B9" s="48"/>
      <c r="C9" s="49"/>
    </row>
    <row r="10" spans="1:4" s="4" customFormat="1" ht="18.75" customHeight="1" x14ac:dyDescent="0.25">
      <c r="A10" s="50" t="s">
        <v>26</v>
      </c>
      <c r="B10" s="50"/>
      <c r="C10" s="50"/>
    </row>
    <row r="11" spans="1:4" s="4" customFormat="1" ht="12.75" customHeight="1" x14ac:dyDescent="0.25">
      <c r="A11" s="50" t="s">
        <v>79</v>
      </c>
      <c r="B11" s="50"/>
      <c r="C11" s="50"/>
    </row>
    <row r="12" spans="1:4" s="4" customFormat="1" ht="20.100000000000001" customHeight="1" x14ac:dyDescent="0.25">
      <c r="A12" s="6"/>
      <c r="B12" s="7"/>
      <c r="C12" s="7"/>
    </row>
    <row r="13" spans="1:4" s="4" customFormat="1" ht="12" customHeight="1" x14ac:dyDescent="0.2">
      <c r="A13" s="5"/>
      <c r="B13" s="2"/>
      <c r="C13" s="8" t="s">
        <v>0</v>
      </c>
    </row>
    <row r="14" spans="1:4" s="4" customFormat="1" ht="25.5" customHeight="1" x14ac:dyDescent="0.25">
      <c r="A14" s="9" t="s">
        <v>27</v>
      </c>
      <c r="B14" s="10" t="s">
        <v>28</v>
      </c>
      <c r="C14" s="10" t="s">
        <v>29</v>
      </c>
      <c r="D14"/>
    </row>
    <row r="15" spans="1:4" s="4" customFormat="1" ht="12" customHeight="1" x14ac:dyDescent="0.25">
      <c r="A15" s="35" t="s">
        <v>30</v>
      </c>
      <c r="B15" s="35" t="s">
        <v>31</v>
      </c>
      <c r="C15" s="36" t="s">
        <v>32</v>
      </c>
      <c r="D15"/>
    </row>
    <row r="16" spans="1:4" s="4" customFormat="1" ht="12" customHeight="1" x14ac:dyDescent="0.2">
      <c r="A16" s="31" t="s">
        <v>42</v>
      </c>
      <c r="B16" s="37" t="s">
        <v>1</v>
      </c>
      <c r="C16" s="43">
        <f>SUM(C17:C24)</f>
        <v>2774196.06</v>
      </c>
    </row>
    <row r="17" spans="1:3" s="4" customFormat="1" ht="12" customHeight="1" x14ac:dyDescent="0.2">
      <c r="A17" s="29" t="s">
        <v>38</v>
      </c>
      <c r="B17" s="38" t="s">
        <v>2</v>
      </c>
      <c r="C17" s="44">
        <v>0</v>
      </c>
    </row>
    <row r="18" spans="1:3" s="4" customFormat="1" ht="12" customHeight="1" x14ac:dyDescent="0.2">
      <c r="A18" s="29" t="s">
        <v>43</v>
      </c>
      <c r="B18" s="38" t="s">
        <v>3</v>
      </c>
      <c r="C18" s="44">
        <v>0</v>
      </c>
    </row>
    <row r="19" spans="1:3" s="4" customFormat="1" ht="12" customHeight="1" x14ac:dyDescent="0.2">
      <c r="A19" s="29" t="s">
        <v>44</v>
      </c>
      <c r="B19" s="38" t="s">
        <v>4</v>
      </c>
      <c r="C19" s="44">
        <v>0</v>
      </c>
    </row>
    <row r="20" spans="1:3" s="4" customFormat="1" ht="12" customHeight="1" x14ac:dyDescent="0.2">
      <c r="A20" s="29" t="s">
        <v>45</v>
      </c>
      <c r="B20" s="38" t="s">
        <v>5</v>
      </c>
      <c r="C20" s="44">
        <v>74709.45</v>
      </c>
    </row>
    <row r="21" spans="1:3" s="4" customFormat="1" ht="12" customHeight="1" x14ac:dyDescent="0.2">
      <c r="A21" s="29" t="s">
        <v>46</v>
      </c>
      <c r="B21" s="38" t="s">
        <v>6</v>
      </c>
      <c r="C21" s="44">
        <v>12481.44</v>
      </c>
    </row>
    <row r="22" spans="1:3" s="4" customFormat="1" ht="12" customHeight="1" x14ac:dyDescent="0.2">
      <c r="A22" s="29" t="s">
        <v>39</v>
      </c>
      <c r="B22" s="38" t="s">
        <v>7</v>
      </c>
      <c r="C22" s="44">
        <v>0</v>
      </c>
    </row>
    <row r="23" spans="1:3" s="4" customFormat="1" ht="12" customHeight="1" x14ac:dyDescent="0.2">
      <c r="A23" s="29" t="s">
        <v>40</v>
      </c>
      <c r="B23" s="38" t="s">
        <v>8</v>
      </c>
      <c r="C23" s="44">
        <v>2687000</v>
      </c>
    </row>
    <row r="24" spans="1:3" s="4" customFormat="1" ht="12" customHeight="1" x14ac:dyDescent="0.2">
      <c r="A24" s="29" t="s">
        <v>41</v>
      </c>
      <c r="B24" s="38" t="s">
        <v>9</v>
      </c>
      <c r="C24" s="44">
        <v>5.17</v>
      </c>
    </row>
    <row r="25" spans="1:3" s="4" customFormat="1" ht="12" customHeight="1" x14ac:dyDescent="0.2">
      <c r="A25" s="31" t="s">
        <v>47</v>
      </c>
      <c r="B25" s="37" t="s">
        <v>10</v>
      </c>
      <c r="C25" s="43">
        <f>SUM(C26:C33)</f>
        <v>95200.799999999988</v>
      </c>
    </row>
    <row r="26" spans="1:3" s="4" customFormat="1" ht="12" customHeight="1" x14ac:dyDescent="0.2">
      <c r="A26" s="29" t="s">
        <v>48</v>
      </c>
      <c r="B26" s="38" t="s">
        <v>11</v>
      </c>
      <c r="C26" s="44">
        <v>0</v>
      </c>
    </row>
    <row r="27" spans="1:3" s="4" customFormat="1" ht="12" customHeight="1" x14ac:dyDescent="0.2">
      <c r="A27" s="29" t="s">
        <v>49</v>
      </c>
      <c r="B27" s="38" t="s">
        <v>12</v>
      </c>
      <c r="C27" s="44">
        <v>0</v>
      </c>
    </row>
    <row r="28" spans="1:3" s="11" customFormat="1" ht="12" customHeight="1" x14ac:dyDescent="0.2">
      <c r="A28" s="29" t="s">
        <v>50</v>
      </c>
      <c r="B28" s="38" t="s">
        <v>13</v>
      </c>
      <c r="C28" s="44">
        <v>0</v>
      </c>
    </row>
    <row r="29" spans="1:3" s="11" customFormat="1" ht="12" customHeight="1" x14ac:dyDescent="0.2">
      <c r="A29" s="29" t="s">
        <v>51</v>
      </c>
      <c r="B29" s="38" t="s">
        <v>14</v>
      </c>
      <c r="C29" s="44">
        <v>94331.26</v>
      </c>
    </row>
    <row r="30" spans="1:3" s="11" customFormat="1" ht="12" customHeight="1" x14ac:dyDescent="0.2">
      <c r="A30" s="29" t="s">
        <v>52</v>
      </c>
      <c r="B30" s="38" t="s">
        <v>15</v>
      </c>
      <c r="C30" s="44">
        <v>869.54</v>
      </c>
    </row>
    <row r="31" spans="1:3" s="11" customFormat="1" ht="12" customHeight="1" x14ac:dyDescent="0.2">
      <c r="A31" s="29" t="s">
        <v>53</v>
      </c>
      <c r="B31" s="38" t="s">
        <v>16</v>
      </c>
      <c r="C31" s="44">
        <v>0</v>
      </c>
    </row>
    <row r="32" spans="1:3" s="4" customFormat="1" ht="12" customHeight="1" x14ac:dyDescent="0.2">
      <c r="A32" s="29" t="s">
        <v>55</v>
      </c>
      <c r="B32" s="38" t="s">
        <v>17</v>
      </c>
      <c r="C32" s="44">
        <v>0</v>
      </c>
    </row>
    <row r="33" spans="1:3" s="4" customFormat="1" ht="12" customHeight="1" x14ac:dyDescent="0.2">
      <c r="A33" s="29" t="s">
        <v>54</v>
      </c>
      <c r="B33" s="38" t="s">
        <v>18</v>
      </c>
      <c r="C33" s="44">
        <v>0</v>
      </c>
    </row>
    <row r="34" spans="1:3" s="4" customFormat="1" ht="12" customHeight="1" x14ac:dyDescent="0.2">
      <c r="A34" s="30" t="s">
        <v>56</v>
      </c>
      <c r="B34" s="39" t="s">
        <v>19</v>
      </c>
      <c r="C34" s="45">
        <f>ABS(C16-C25)</f>
        <v>2678995.2600000002</v>
      </c>
    </row>
    <row r="35" spans="1:3" s="4" customFormat="1" ht="12" customHeight="1" x14ac:dyDescent="0.2">
      <c r="A35" s="32" t="s">
        <v>57</v>
      </c>
      <c r="B35" s="39" t="s">
        <v>33</v>
      </c>
      <c r="C35" s="45">
        <f>IF((C16-C25)&gt;0, C16-C25, 0)</f>
        <v>2678995.2600000002</v>
      </c>
    </row>
    <row r="36" spans="1:3" s="4" customFormat="1" ht="12" customHeight="1" x14ac:dyDescent="0.2">
      <c r="A36" s="33" t="s">
        <v>58</v>
      </c>
      <c r="B36" s="40" t="s">
        <v>34</v>
      </c>
      <c r="C36" s="46">
        <f>IF((C25-C16)&gt;0, C25-C16, 0)</f>
        <v>0</v>
      </c>
    </row>
    <row r="37" spans="1:3" s="4" customFormat="1" ht="12" customHeight="1" x14ac:dyDescent="0.2">
      <c r="A37" s="29" t="s">
        <v>59</v>
      </c>
      <c r="B37" s="38" t="s">
        <v>20</v>
      </c>
      <c r="C37" s="44">
        <v>0</v>
      </c>
    </row>
    <row r="38" spans="1:3" s="4" customFormat="1" ht="12" customHeight="1" x14ac:dyDescent="0.2">
      <c r="A38" s="29" t="s">
        <v>60</v>
      </c>
      <c r="B38" s="38" t="s">
        <v>21</v>
      </c>
      <c r="C38" s="44">
        <v>0</v>
      </c>
    </row>
    <row r="39" spans="1:3" s="11" customFormat="1" ht="12" customHeight="1" x14ac:dyDescent="0.2">
      <c r="A39" s="34" t="s">
        <v>61</v>
      </c>
      <c r="B39" s="41" t="s">
        <v>22</v>
      </c>
      <c r="C39" s="47">
        <f>ABS(C37-C38)</f>
        <v>0</v>
      </c>
    </row>
    <row r="40" spans="1:3" s="11" customFormat="1" ht="12" customHeight="1" x14ac:dyDescent="0.2">
      <c r="A40" s="32" t="s">
        <v>66</v>
      </c>
      <c r="B40" s="39" t="s">
        <v>35</v>
      </c>
      <c r="C40" s="45">
        <f>IF((C37-C38)&gt;0, C37-C38, 0)</f>
        <v>0</v>
      </c>
    </row>
    <row r="41" spans="1:3" s="11" customFormat="1" ht="12" customHeight="1" x14ac:dyDescent="0.2">
      <c r="A41" s="32" t="s">
        <v>67</v>
      </c>
      <c r="B41" s="39" t="s">
        <v>36</v>
      </c>
      <c r="C41" s="45">
        <f>IF((C38-C37)&gt;0, C38-C37, 0)</f>
        <v>0</v>
      </c>
    </row>
    <row r="42" spans="1:3" s="4" customFormat="1" ht="12" customHeight="1" x14ac:dyDescent="0.2">
      <c r="A42" s="29" t="s">
        <v>62</v>
      </c>
      <c r="B42" s="38" t="s">
        <v>23</v>
      </c>
      <c r="C42" s="44">
        <f>C16+C37</f>
        <v>2774196.06</v>
      </c>
    </row>
    <row r="43" spans="1:3" s="4" customFormat="1" ht="12" customHeight="1" x14ac:dyDescent="0.2">
      <c r="A43" s="29" t="s">
        <v>63</v>
      </c>
      <c r="B43" s="38" t="s">
        <v>24</v>
      </c>
      <c r="C43" s="44">
        <f>C25+C38</f>
        <v>95200.799999999988</v>
      </c>
    </row>
    <row r="44" spans="1:3" s="11" customFormat="1" ht="12" customHeight="1" x14ac:dyDescent="0.2">
      <c r="A44" s="30" t="s">
        <v>64</v>
      </c>
      <c r="B44" s="39" t="s">
        <v>25</v>
      </c>
      <c r="C44" s="45">
        <f>ABS(C42-C43)</f>
        <v>2678995.2600000002</v>
      </c>
    </row>
    <row r="45" spans="1:3" s="11" customFormat="1" ht="12" customHeight="1" x14ac:dyDescent="0.2">
      <c r="A45" s="32" t="s">
        <v>65</v>
      </c>
      <c r="B45" s="39" t="s">
        <v>72</v>
      </c>
      <c r="C45" s="45">
        <f>IF((C42-C43)&gt;0, C42-C43, 0)</f>
        <v>2678995.2600000002</v>
      </c>
    </row>
    <row r="46" spans="1:3" s="11" customFormat="1" ht="12" customHeight="1" x14ac:dyDescent="0.2">
      <c r="A46" s="32" t="s">
        <v>37</v>
      </c>
      <c r="B46" s="39" t="s">
        <v>73</v>
      </c>
      <c r="C46" s="45">
        <f>IF((C43-C42)&gt;0, C43-C42, 0)</f>
        <v>0</v>
      </c>
    </row>
    <row r="47" spans="1:3" s="4" customFormat="1" ht="12" customHeight="1" x14ac:dyDescent="0.2">
      <c r="A47" s="19"/>
      <c r="B47" s="20"/>
      <c r="C47" s="28"/>
    </row>
    <row r="48" spans="1:3" s="4" customFormat="1" ht="12" customHeight="1" x14ac:dyDescent="0.2">
      <c r="A48" s="21"/>
      <c r="B48" s="22"/>
      <c r="C48" s="23"/>
    </row>
    <row r="49" spans="1:3" ht="19.5" customHeight="1" x14ac:dyDescent="0.25">
      <c r="A49" s="5" t="s">
        <v>68</v>
      </c>
      <c r="C49" s="42" t="s">
        <v>69</v>
      </c>
    </row>
    <row r="50" spans="1:3" ht="20.100000000000001" customHeight="1" x14ac:dyDescent="0.25">
      <c r="A50" s="5" t="s">
        <v>70</v>
      </c>
      <c r="C50" s="42" t="s">
        <v>80</v>
      </c>
    </row>
    <row r="51" spans="1:3" ht="16.5" customHeight="1" x14ac:dyDescent="0.25">
      <c r="A51" s="26" t="s">
        <v>81</v>
      </c>
      <c r="B51" s="12"/>
      <c r="C51" s="13" t="s">
        <v>70</v>
      </c>
    </row>
    <row r="52" spans="1:3" ht="20.100000000000001" customHeight="1" x14ac:dyDescent="0.25">
      <c r="A52" s="12" t="s">
        <v>71</v>
      </c>
      <c r="B52" s="12"/>
      <c r="C52" s="27" t="s">
        <v>82</v>
      </c>
    </row>
    <row r="53" spans="1:3" ht="20.100000000000001" customHeight="1" x14ac:dyDescent="0.25">
      <c r="A53" s="5" t="s">
        <v>83</v>
      </c>
      <c r="B53" s="12"/>
      <c r="C53" s="13" t="s">
        <v>71</v>
      </c>
    </row>
    <row r="54" spans="1:3" ht="20.100000000000001" customHeight="1" x14ac:dyDescent="0.25">
      <c r="A54" s="5"/>
      <c r="B54" s="12"/>
      <c r="C54" s="13"/>
    </row>
  </sheetData>
  <mergeCells count="2">
    <mergeCell ref="A10:C10"/>
    <mergeCell ref="A11:C11"/>
  </mergeCells>
  <pageMargins left="0.39370078740157499" right="0.39370078740157499" top="0.74803149606299202" bottom="0.74803149606299202" header="0.31496062992126" footer="0.31496062992126"/>
  <pageSetup orientation="portrait" horizontalDpi="300" verticalDpi="300" r:id="rId1"/>
  <headerFooter>
    <oddFooter>&amp;LFond Inchis de investitii BET-FI Index Invest&amp;REquitas &amp;P din &amp;N</oddFooter>
  </headerFooter>
  <ignoredErrors>
    <ignoredError sqref="B34:B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Antet_Raport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rdan</dc:creator>
  <cp:lastModifiedBy>ANGELA</cp:lastModifiedBy>
  <cp:lastPrinted>2008-04-15T12:53:16Z</cp:lastPrinted>
  <dcterms:created xsi:type="dcterms:W3CDTF">2008-04-07T07:23:45Z</dcterms:created>
  <dcterms:modified xsi:type="dcterms:W3CDTF">2014-02-27T13:22:43Z</dcterms:modified>
</cp:coreProperties>
</file>